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zarekL\Desktop\Ocena do internetu\"/>
    </mc:Choice>
  </mc:AlternateContent>
  <xr:revisionPtr revIDLastSave="0" documentId="13_ncr:1_{41BEEC2C-32CF-4969-B30D-CF784421D9A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rkusz analizy" sheetId="3" r:id="rId1"/>
    <sheet name="Przykład" sheetId="4" r:id="rId2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7" i="4" l="1"/>
  <c r="I70" i="4" s="1"/>
  <c r="I71" i="4" s="1"/>
  <c r="E72" i="4" s="1"/>
  <c r="H60" i="4"/>
  <c r="G60" i="4"/>
  <c r="G56" i="4"/>
  <c r="H56" i="4" s="1"/>
  <c r="G54" i="4"/>
  <c r="H54" i="4" s="1"/>
  <c r="G47" i="4"/>
  <c r="H47" i="4" s="1"/>
  <c r="G41" i="4"/>
  <c r="H41" i="4" s="1"/>
  <c r="G27" i="4"/>
  <c r="H27" i="4" s="1"/>
  <c r="G14" i="4"/>
  <c r="H14" i="4" s="1"/>
  <c r="G2" i="4"/>
  <c r="H2" i="4" s="1"/>
  <c r="F67" i="3"/>
  <c r="I70" i="3" s="1"/>
  <c r="I71" i="3" s="1"/>
  <c r="G60" i="3"/>
  <c r="H60" i="3" s="1"/>
  <c r="G56" i="3"/>
  <c r="H56" i="3" s="1"/>
  <c r="G54" i="3"/>
  <c r="H54" i="3" s="1"/>
  <c r="G47" i="3"/>
  <c r="H47" i="3" s="1"/>
  <c r="H41" i="3"/>
  <c r="G41" i="3"/>
  <c r="G27" i="3"/>
  <c r="H27" i="3" s="1"/>
  <c r="G14" i="3"/>
  <c r="H14" i="3" s="1"/>
  <c r="G2" i="3"/>
  <c r="H2" i="3" s="1"/>
  <c r="E72" i="3" l="1"/>
</calcChain>
</file>

<file path=xl/sharedStrings.xml><?xml version="1.0" encoding="utf-8"?>
<sst xmlns="http://schemas.openxmlformats.org/spreadsheetml/2006/main" count="414" uniqueCount="141">
  <si>
    <t>Podstawa prawna oceny pracy</t>
  </si>
  <si>
    <t>KRYTERIA OCENY PRACY NLA</t>
  </si>
  <si>
    <t>WSKAŹNIKI OCENY PRACY NAUCZYCIELA</t>
  </si>
  <si>
    <t>Sposób pozyskiwania informacji - potwierdzenie realizacji wskaźników. Pytania stawiane nauczycielom.</t>
  </si>
  <si>
    <t>Liczba punktów: 0-1</t>
  </si>
  <si>
    <t>Liczba przyznanych punktów:</t>
  </si>
  <si>
    <t>Suma</t>
  </si>
  <si>
    <t>% punktów dla kryterium</t>
  </si>
  <si>
    <t>Art. 6. KN</t>
  </si>
  <si>
    <t xml:space="preserve"> 1.1 Planuje pracę dydaktyczną zgodnie z przyjętym w szkole sposobem uwzględniając przeprowadzoną wcześniej diagnozę (wnioski-rekomendacje-działania). </t>
  </si>
  <si>
    <t>W jaki sposób Pani/Pan planuje swoja prace dydaktyczną?</t>
  </si>
  <si>
    <t>0-1</t>
  </si>
  <si>
    <t>1.2 Opracowuje wymagania edukacyjne na podstawie celów szczegółowych podstawy programowej uwzględniając kompetencje kluczowe.</t>
  </si>
  <si>
    <t>W jaki sposób Pani/Pan opracowuje wymagania edukacyjne?</t>
  </si>
  <si>
    <t>1.3 Realizując wymagania edukacyjne uwzględnia zadania szkoły oraz warunki i sposób realizacji podstawy programowej.</t>
  </si>
  <si>
    <t>1.4 Realizując wymagania edukacyjne uwzględnia aktualnie obwiązującą wiedzę naukową.</t>
  </si>
  <si>
    <t>W jaki sposób Pani/Pan w swojej pracy uwzglednia aktualnie obowiazującą wiedzę naukową?</t>
  </si>
  <si>
    <t>1.5 Dostosowuje metody, formy pracy i środki dydaktyczne adekwatnie do realizowanych wymagań edukacyjnych.</t>
  </si>
  <si>
    <t>W jaki sposób Pani/Pan w swojej pracy dostosowuje metody, formy pracy i środki dydaktyczne adekwatnie do realizowanych wymagań edukacyjnych? Proszę podać przykład.</t>
  </si>
  <si>
    <t>1.6 Stosuje różne metody pracy dostosowując je do potrzeb ucznia, grupy i oddziału (indywidualizacja).</t>
  </si>
  <si>
    <t>1.7 Podczas realizacji wymagań na lekcji (zajęciach) kształci kompetencje kluczowe.</t>
  </si>
  <si>
    <t>W jaki sposób Pani/Pan w swojej pracy kształci kompetencje kluczowe?</t>
  </si>
  <si>
    <t>1.8 Postępuje zgodnie z obowiązującymi w szkole przepisami prawa (nie stwierdzono nieprawidłowości w przestrzeganiu prawa).</t>
  </si>
  <si>
    <t>Na podstawie analizy dokumentacji nie stwierdzono nieprawidłowości w przestrzeganiu prawa.</t>
  </si>
  <si>
    <t>1.9 Przestrzega dyscypliny pracy.</t>
  </si>
  <si>
    <t>Na podstawie prowadzonego nadzoru pedagogicznego -kontroli, monitorowania, analizy dokumentacji nie stwierdzono nieprawidłowości w prowadzeniu dokumentacji.</t>
  </si>
  <si>
    <t>Na podstawie prowadzonego nadzoru pedagogicznego stwierdzono spełnienie tego wskaźnika (odpowiedzialnie i terminowo).</t>
  </si>
  <si>
    <t>2.1 Przeprowadza diagnozę potrzeb oraz możliwości psychofizycznych uczniów/grupy.</t>
  </si>
  <si>
    <t>W jaki sposób Pani/Pan przeprowadza diagnozę potrzeb oraz możliwości psychofizycznych uczniów/grupy? Proszę podać przykład.</t>
  </si>
  <si>
    <t>2.2 Planuje swoje działania z uczniami korzystając z wyników diagnozy.</t>
  </si>
  <si>
    <t>Przeprowadza diagnozę potrzeb oraz możliwości psychofizycznych uczniów/grupy planuje swoje działania z uczniami korzystając z wyników diagnozy? Proszę podać przykład.</t>
  </si>
  <si>
    <t>2.3 Realizuje działania na podstawie opracowanego planu uwzględniając wyniki przeprowadzonej diagnozy (indywidualizacja, zajęcia pozalekcyjne, pomoc socjalna).</t>
  </si>
  <si>
    <t>Proszę podać przykłady tych działań, w których uwzględniono przeprowadzoną diagnozę.</t>
  </si>
  <si>
    <t>2.4 Angażuje uczniów do prezentowania swoich uzdolnień w obszarach edukacji, sportu, wychowania.</t>
  </si>
  <si>
    <t>W jaki sposób Pani/Pan angażuje uczniów do prezentowania swoich uzdolnień w obszarach edukacji, sportu, wychowania? Proszę podać przykład.</t>
  </si>
  <si>
    <t>2.5 W procesie uczenia się uczniów stosuje informację zwrotną w formie oceny kształtującej (ocena - stopień z komentarzem, ocena opisowa zawierająca komentarz) ze szczególnym zwróceniem uwagi na komentarz określający co uczeń umie, czego jeszcze nie umie lub opanował słabo i co powinien zrobić-jak się uczyć).</t>
  </si>
  <si>
    <t>Obserwacja tradycyjna lekcji . Stosowanie informacji zwrotnej ustnej na lekcji. Wywiad z nauczycielem - przykłady informacji zwrotnej w formie pisemnej (np.test, zadania otwarte).</t>
  </si>
  <si>
    <t>2.6 Umiejętnie diagnozuje i monitoruje indywidualne potrzeby ucznia (np. dobiera odpowiednie narzędzia diagnostyczne, stosując ocenianie bieżące (ustne i pisemne) prowadzi diagnozę na wejściu, diagnozuje gotowość szkolną ucznia, jako wychowawca prowadzi karty obserwacji ucznia).</t>
  </si>
  <si>
    <t>Wywiad z nauczycielem - przykłady potwierdzające spełnienie wskaźnika.</t>
  </si>
  <si>
    <t>2.7 Prowadząc zajęcia z uczniami ze specjalnymi potrzebami edukacyjnymi uwzględnia ich indywidualne potrzeby.</t>
  </si>
  <si>
    <t xml:space="preserve">Obserwacja tradycyjna lekcji . </t>
  </si>
  <si>
    <t>2.8 Wykorzystując wyniki diagnozy potrzeb i możliwości ucznia formułuje wnioski i rekomendacje do dalszej pracy</t>
  </si>
  <si>
    <t>W jaki sposób Pani/Pan formułuje wnioski i rekomendacje do dalszej pracy?</t>
  </si>
  <si>
    <t>2.9 Na podstawie wniosków i rekomendacji planuje działania doskonalące proces dydaktyczno–wychowawczy i opiekuńczy.</t>
  </si>
  <si>
    <t>Co jest podstawą do planowania przez Panią/Pana  działań doskonalących proces dydaktyczno–wychowawczy i opiekuńczy?</t>
  </si>
  <si>
    <t>2.10 Monitoruje i pozyskuje informację dotyczącą organizacji procesu uczenia się uczniów (trafność doboru metod i form pracy do zakładanych celów uczenia się uczniów).</t>
  </si>
  <si>
    <t>W jaki sposób Pani/Pan monitoruje i pozyskuje informację dotyczącą organizacji procesu uczenia się uczniów?</t>
  </si>
  <si>
    <t>2.11 Inspiruje, przygotowuje uczniów do udziału w konkursach, turniejach, olimpiadach, zawodach lub innych działaniach szkolnych i pozaszkolnych (uroczystościach, akcjach)</t>
  </si>
  <si>
    <t>Czy, a jeśli tak, to w jaki sposób Pani/Pan inspiruje, przygotowuje uczniów do udziału w konkursach, turniejach, olimpiadach, zawodach lub innych działaniach szkolnych i pozaszkolnych? Proszę podać praykłady.</t>
  </si>
  <si>
    <t>2.12 Wdraża innowacyjne rozwiązania dydaktyczne lub organizacyjne lub metodyczne, które skutkują pozytywnymi efektami dla uczniów i przyczyniają się do podniesienia jakości pracy szkoły (dostosowuje program do indywidualnych potrzeb uczniów uwzględniając działania innowacyjne).</t>
  </si>
  <si>
    <t>3.1 Poprzez własny przykład inspiruje uczniów do rozwijania pasji, zainteresowań, talentów.</t>
  </si>
  <si>
    <t>W jaki sposób Pani/Pan poprzez własny przykład  inspiruje uczniów do rozwijania pasji, zainteresowań, talentów</t>
  </si>
  <si>
    <t>3.2 Aktywnie (czynnie, przejawiając inicjatywę) uczestniczy w pracach zespołów działających w szkole</t>
  </si>
  <si>
    <t>Proszę podać przykłady aktywnej pracy w zepołach.</t>
  </si>
  <si>
    <t>3.3 Współpracuje z innymi nauczycielami w organizacji zajęć, imprez, uroczystości szkolnych.</t>
  </si>
  <si>
    <t>Proszę podac formy współpracy z innymi nauczycielami/</t>
  </si>
  <si>
    <t>3.4 Stosuje na lekcji / zajęciach narzędzia multimedialne i informatyczne, dostosowane do specyfiki prowadzonych zajęć.</t>
  </si>
  <si>
    <t>Obserwacja lekcji</t>
  </si>
  <si>
    <t>3.5 Na podstawie wniosków i rekomendacji wynikających z prowadzonego przez dyrektora nadzoru pedagogicznego realizuje działania doskonalące proces dydaktyczno–wychowawczy i opiekuńczy.</t>
  </si>
  <si>
    <t>Proszę podać przykład doskonalenia procesu dydaktycznego, wychowawczego, opiekuńczego wykorzystujacego wnioski i rekomendacje z prowadzonego przez dyrektora nadzoru pedagogicznego .</t>
  </si>
  <si>
    <t>3.6 Analizuje wdrożone działania pod kątem pozytywnych efektów w pracy z uczniem.</t>
  </si>
  <si>
    <t>Proszę podać przykład takiej analizy.</t>
  </si>
  <si>
    <t>3.7 W oparciu o wiedzę i umiejętności zdobyte w ramach doskonalenia zawodowego modyfikuje dotychczasowe działania.</t>
  </si>
  <si>
    <t>Proszę podać przykład takiej modyfikacji.</t>
  </si>
  <si>
    <t>3.8 Uczestniczy we wdrażaniu działań innowacyjnych, jeżeli szkoła takie organizuje/Jest autorem lub współautorem projektów lub przedsięwzięć edukacyjnych, wychowawczo – profilaktyczno – opiekuńczych.</t>
  </si>
  <si>
    <t>Proszę podać przykład takich działań.</t>
  </si>
  <si>
    <t>3.9 Prowadzi lekcje /zajęcia otwarte dla nauczycieli (zgodnie z ustaleniami wewnątrzszkolnymi).</t>
  </si>
  <si>
    <t>Proszę podać przykład takich lekcji/zajęć. Obserwacja tradycyjna.</t>
  </si>
  <si>
    <t>3.10  Prowadzi lekcje /zajęcia otwarte dla rodziców (zgodnie z ustaleniami wewnątrzszkolnymi).</t>
  </si>
  <si>
    <t xml:space="preserve">3.11 Dzieli się przykładami własnej dobrej praktyki edukacyjnej publikując je w różnych źródłach i mediach (elektronicznych i papierowych). </t>
  </si>
  <si>
    <t>3.12 Wymienia się doświadczeniami dotyczącymi metodyki nauczania lub rozwiązywania problemów wychowawczych (np. w sieciach współpracy i samokształcenia, podczas konferencji, warsztatów, seminariów tematycznych, spotkań zespołów samokształceniowych, itp.).</t>
  </si>
  <si>
    <t>Proszę podać przykład takich działań. Obserwacja tradycyjna</t>
  </si>
  <si>
    <t xml:space="preserve">3a.1 Określa swoje potrzeby w zakresie doskonalenia zgodnie z potrzebami szkoły. </t>
  </si>
  <si>
    <t>W jaki sposób Pani/Pan określa swoje potrzeby w zakresie doskonalenia uwzględniając potrzeby szkoły.</t>
  </si>
  <si>
    <t>Proszę podać przykład takich szkoleń.</t>
  </si>
  <si>
    <t xml:space="preserve">3a.4 Uczestniczy w szkoleniach zewnętrznych zgodnie z potrzebami szkoły i własnym rozwojem zawodowym. </t>
  </si>
  <si>
    <t>Proszę podać przykład takich szkoleń wskazując ich zgodność z potrzebami szkoły i własnym rozwojem zawodowym.</t>
  </si>
  <si>
    <t>3a.5 Nabyte w procesie doskonalenia kompetencje, wykorzystuje w swojej pracy zgodnie z potrzebami szkoły.</t>
  </si>
  <si>
    <t xml:space="preserve">4.1 Realizuje cele wychowawcze opisane w podstawie programowej. </t>
  </si>
  <si>
    <t>Proszę wskazać sposoby realizacji przez Pania/Pana celów wychowawczych opisanych w podstawie programowej.</t>
  </si>
  <si>
    <t xml:space="preserve">4.2 Realizuje działania wychowawcze zawarte w statucie szkoły. </t>
  </si>
  <si>
    <t>Proszę wskazać  realizowane przez Pania/Pana działania wychowawcze zawarte w statucie szkoły</t>
  </si>
  <si>
    <t>4.3  Realizuje działania wychowawcze zgodnie z przyjętym przez szkołę programem wychowawczo-profilaktycznym.</t>
  </si>
  <si>
    <t>Proszę wskazać  realizowane przez Pania/Pana działania wychowawcze zawarte wprogramie wychowawczo-profilaktycznym szkoły.</t>
  </si>
  <si>
    <t>4.4 W pracy z uczniami stosuje zasadę szacunku dla drugiego człowieka.</t>
  </si>
  <si>
    <t>W jaki sposób Pani/Pan w pracy z uczniami stosuje zasadę szacunku dla drugiego człowieka - proszę podać przykłady. Obserwacja tradycyjna. Wywiad z uczniami.</t>
  </si>
  <si>
    <t>W jaki sposób Pani/Pan w pracy z uczniami kształtuje szacunek do drugiego człowieka oraz postawy obywatelskie, patriotycznej i prospołecznej - proszę podać przykłady. Obserwacja tradycyjna. Wywiad z uczniami.</t>
  </si>
  <si>
    <t>4.6 Kształtuje postawę przywiązania do kraju ojczystego, dorobku i dziedzictwa narodowego.</t>
  </si>
  <si>
    <t>W jaki sposób Pani/Pan w pracy z uczniami kształtuje postawę przywiązania do kraju ojczystego, dorobku i dziedzictwa narodowego - proszę podać przykłady. Obserwacja tradycyjna. Wywiad z uczniami.</t>
  </si>
  <si>
    <t>5.1 Kształtuje u uczniów postawy dialogu oraz umiejętności słuchania innych i rozumienia ich poglądów.</t>
  </si>
  <si>
    <t>5.2 Kształtuje u uczniów postawy szacunki i otwartosci dla innych kultur.</t>
  </si>
  <si>
    <t>W jaki sposób Pani/Pan w pracy z uczniami kształtuje postawy postawy szacunki i otwartosci dla innych kultur. - proszę podać przykłady. Obserwacja tradycyjna. Wywiad z uczniami.</t>
  </si>
  <si>
    <t>Art. 42.2.2 KN</t>
  </si>
  <si>
    <t xml:space="preserve">42.2.2.1 Prowadzi diagnozę w zakresie zainteresowań i potrzeb uczniów </t>
  </si>
  <si>
    <t>W jaki sposób Pani/Pan diagnozuje uczniów w zakresie ich potrzeb i zainteresowań?</t>
  </si>
  <si>
    <t>Czy, a jeśli tak prowadzi Pani/Pan zajęcia pozalekcyjne wynikające z zainteresowań i potrzeb uczniów oraz mozliwosci szkoły? Proszę podać przykłady tych zajęć.</t>
  </si>
  <si>
    <t>42.2.2.3  Inspiruje uczniów i uczestniczy w działaniach wolontariatu.</t>
  </si>
  <si>
    <t xml:space="preserve">Czy, a jeśli tak to w jaki sposób inspiruje Pani/Pan uczniów do działań w ramach wolontariatu i w jakich działaniach uczestniczy? </t>
  </si>
  <si>
    <t>42.2.2.4 Uczestniczy w wyjściach i wycieczkach wynikających z zainteresowań uczniów, planu wycieczek szkolnych (nie wynikających z podstawy programowej).</t>
  </si>
  <si>
    <t>Czy, a jeśli tak to w jakich  wyjściach i wycieczkach wynikających z zainteresowań uczniów, planu wycieczek szkolnych (nie wynikających z podstawy programowe Pani/Pan uzcestniczy?</t>
  </si>
  <si>
    <t>Art. 5. UPO</t>
  </si>
  <si>
    <t>5.1 Stosuje obowiązujące w szkole regulaminy, instrukcje, procedury dotyczące bezpieczeństwa (nie naruszył żadnej z obowiązujących procedur).</t>
  </si>
  <si>
    <t>Analiza dokumentacji prowadzonego nadzoru pedagogicznego.</t>
  </si>
  <si>
    <t>5.2 Realizuje działania opisane w programie wychowawczo-profilaktycznym dotyczące bezpieczeństwa.</t>
  </si>
  <si>
    <t>Jakie dziłania opisane w programie wychowawczo-profilaktycznym dotyczące bezpieczeństwa realizuje Pani/Pan z uczniami? Proszę podać przykłady.</t>
  </si>
  <si>
    <t>5.3 Podejmuje i realizuje działania mające na celu diagnozę poczucia bezpieczeństwa fizycznego i psychicznego uczniów.</t>
  </si>
  <si>
    <t>Jakie dziłania mające na celu diagnozę poczucia bezpieczeństwa fizycznego i psychicznego uczniów realizuje Pani/Pan z uczniami? Proszę podać przykłady.</t>
  </si>
  <si>
    <t>5.4 Aktywnie i rzetelnie pełni dyżury zgodnie z regulaminem i harmonogramem.</t>
  </si>
  <si>
    <t>Analiza dokumencji prowadzonego nadzoru pedagogicznego.</t>
  </si>
  <si>
    <t>Jakie dziłania mające na celu diagnozę poczucia bezpieczeństwa fizycznego i psychicznego uczniów podejmuje lub/i realizuje Pani/Pan z uczniami? Proszę podać przykłady.</t>
  </si>
  <si>
    <t>Jakie dziłania zapobiegające wykluczeniu społecznemu uczniów realizuje Pani/Pan z uczniami? Proszę podać przykłady.</t>
  </si>
  <si>
    <t>SUMA</t>
  </si>
  <si>
    <t>% PUNKTÓW</t>
  </si>
  <si>
    <t>OCENA KOŃCOWA</t>
  </si>
  <si>
    <r>
      <rPr>
        <sz val="12"/>
        <color rgb="FF000000"/>
        <rFont val="Times New Roman"/>
        <family val="1"/>
        <charset val="238"/>
      </rPr>
      <t>1.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12"/>
        <color rgb="FF000000"/>
        <rFont val="Times New Roman"/>
        <family val="1"/>
        <charset val="238"/>
      </rPr>
      <t xml:space="preserve">W przypadku ustalenia poziomu spełniania kryteriów oceny pracy na poziomie: </t>
    </r>
  </si>
  <si>
    <t>1) rzetelna realizacja zadań związanych z powierzonym stanowiskiem oraz podstawowymi funkcjami szkoły: dydaktyczną, wychowawczą i opiekuńczą, w tym zadania związane z zapewnieniem bezpieczeństwa uczniom w czasie zajęć organizowanych przez szkołę</t>
  </si>
  <si>
    <t>Jakie elementy podstawy programowej uwzględnia Pani/Pan przy realizacji wymagań programowych?</t>
  </si>
  <si>
    <t>W jaki sposób Pani/Pan w swojej pracy dostosowuje metody, formy pracy i środki dydaktyczne adekwatnie do potrzeb ucznia, grupy i oddziału? (Jak wyglada indywidualizacja pracy z uczniem?). Proszę podać przykład.</t>
  </si>
  <si>
    <t>Na podstawie analizy dokumentacji i obserwacji nie stwierdzono nieprawidłowości w przestrzeganiu dyscypliny pracy.</t>
  </si>
  <si>
    <r>
      <t>1.10 Prowadzi dokumentację zgodnie z przepisami prawa, w tym wewnątrzszkolnego (dopuszczalne jest jedno</t>
    </r>
    <r>
      <rPr>
        <sz val="12"/>
        <color rgb="FFFF0000"/>
        <rFont val="Times New Roman"/>
        <family val="1"/>
        <charset val="238"/>
      </rPr>
      <t xml:space="preserve"> </t>
    </r>
    <r>
      <rPr>
        <sz val="12"/>
        <color rgb="FF002060"/>
        <rFont val="Times New Roman"/>
        <family val="1"/>
        <charset val="238"/>
      </rPr>
      <t>uchybienie w ciągu półrocza).</t>
    </r>
  </si>
  <si>
    <t>1.11 Odpowiedzialnie (wykonane w sposób dokładny, należyty; porządny, właściwy, solidny) i terminowo realizuje powierzone przez dyrektora zdania dydaktyczne, wychowawcze i opiekuńcze oraz inne zadania zlecone przez dyrektora.</t>
  </si>
  <si>
    <t>2) wspieranie każdego ucznia w jego rozwoju</t>
  </si>
  <si>
    <t>Czy, a jeśli tak, to jakie działania innowacyjne prowadziła/ł  Pani/Pan? Jeśli tak, to w jaki sposób przyczyniają się do podniesienia jakości pracy uczniów i szkoły?</t>
  </si>
  <si>
    <t>3) dążenie do pełni własnego rozwoju osobowego</t>
  </si>
  <si>
    <t>3.13 Współpracuje z instytucjami i organizacjami w realizacji różnych zadań mających na celu wsparcie ucznia w jego rozwoju(np. poradnie psychologiczno pedagogiczne, CKE, OKE, placówki doskonalenia, szkoły wyższe - w zakresie opieki nad studentami odbywającymi praktyki pedagogiczne, prowadzi zajęcia otwarte dla studentów.</t>
  </si>
  <si>
    <t>3a) doskonalenie zawodowe zgodne z potrzebami szkoły;</t>
  </si>
  <si>
    <t>4) kształcenie i wychowywanie młodzieży w umiłowaniu Ojczyzny, w poszanowaniu Konstytucji Rzeczypospolitej Polskiej, w atmosferze wolności sumienia i szacunku dla każdego człowieka;</t>
  </si>
  <si>
    <t>4.5 Kształtuje u uczniów szacunek do drugiego człowieka oraz postawy obywatelskie, patriotyczne i prospołeczne.</t>
  </si>
  <si>
    <t>5) dbanie o kształtowanie u uczniów postaw moralnych i obywatelskich zgodnie z ideą demokracji, pokoju i przyjaźni między ludźmi różnych narodów, ras i światopoglądów.</t>
  </si>
  <si>
    <t xml:space="preserve">42.2.2.2 Prowadzi zajęcia pozalekcyjne wynikające z zainteresowań i potrzeb uczniów oraz możliwości szkoły. </t>
  </si>
  <si>
    <t>5.5 Podejmuje lub/i realizuje działania mające na celu zapoznanie uczniów z prawami dziecka i konwencją o prawach dziecka.</t>
  </si>
  <si>
    <t>5.6 Przestrzega prawa dziecka (nie wpłynęły uzasadnione, potwierdzone) skargi ustne lub pisemne na zachowanie nauczyciela naruszające prawa dziecka lub skargi okazały się bezzasadne.</t>
  </si>
  <si>
    <t>5.7 Podejmuje działania, które zapobiegają wykluczeniu społecznemu uczniów (np. przemocą w szkole, zachowaniami ryzykownymi związanymi z uzależnieniami, inicjacją seksualną, brakiem pozytywnych wzorców i autorytetów akceptowanych przez młodzież) .</t>
  </si>
  <si>
    <t>2) realizacja innych zajęć i czynności wynikających z zadań statutowych szkoły, w tym zajęć opiekuńczych i wychowawczych uwzględniających potrzeby i zainteresowania uczniów w ramach czasu pracy i ustalonego wynagrodzenia</t>
  </si>
  <si>
    <t xml:space="preserve">Kierowanie się dobrem uczniów, troską o ich zdrowie, postawę moralną i obywatelską, z poszanowaniem ich godności osobistej w działaniach dydaktycznych, wychowawczych i opiekuńczych   </t>
  </si>
  <si>
    <t>3a.3 Uczestniczy w doskonaleniu zawodowym organizowanym w szkole.</t>
  </si>
  <si>
    <t>3a.2 Realizuje działania w zakresie doskonalenia swojego warsztatu pracy podnoszące kompetencje zawodowe w zakresie nauczanego przedmiotu lub rodzaju prowadzonych zajęć.</t>
  </si>
  <si>
    <r>
      <t>1)</t>
    </r>
    <r>
      <rPr>
        <sz val="7"/>
        <color rgb="FF000000"/>
        <rFont val="Times New Roman"/>
        <family val="1"/>
        <charset val="238"/>
      </rPr>
      <t xml:space="preserve">   </t>
    </r>
    <r>
      <rPr>
        <sz val="12"/>
        <color rgb="FF000000"/>
        <rFont val="Times New Roman"/>
        <family val="1"/>
        <charset val="238"/>
      </rPr>
      <t xml:space="preserve">85% i powyżej – nauczyciel otrzymuje ocenę wyróżniającą; </t>
    </r>
  </si>
  <si>
    <r>
      <t>2)</t>
    </r>
    <r>
      <rPr>
        <sz val="7"/>
        <color rgb="FF000000"/>
        <rFont val="Times New Roman"/>
        <family val="1"/>
        <charset val="238"/>
      </rPr>
      <t xml:space="preserve">   </t>
    </r>
    <r>
      <rPr>
        <sz val="12"/>
        <color rgb="FF000000"/>
        <rFont val="Times New Roman"/>
        <family val="1"/>
        <charset val="238"/>
      </rPr>
      <t xml:space="preserve">70% i powyżej – nauczyciel otrzymuje ocenę bardzo dobrą; </t>
    </r>
  </si>
  <si>
    <r>
      <t>3)</t>
    </r>
    <r>
      <rPr>
        <sz val="7"/>
        <color rgb="FF000000"/>
        <rFont val="Times New Roman"/>
        <family val="1"/>
        <charset val="238"/>
      </rPr>
      <t xml:space="preserve">   </t>
    </r>
    <r>
      <rPr>
        <sz val="12"/>
        <color rgb="FF000000"/>
        <rFont val="Times New Roman"/>
        <family val="1"/>
        <charset val="238"/>
      </rPr>
      <t xml:space="preserve">50% i powyżej – nauczyciel otrzymuje ocenę dobrą; </t>
    </r>
  </si>
  <si>
    <r>
      <t>4)</t>
    </r>
    <r>
      <rPr>
        <sz val="7"/>
        <color rgb="FF000000"/>
        <rFont val="Times New Roman"/>
        <family val="1"/>
        <charset val="238"/>
      </rPr>
      <t xml:space="preserve">   </t>
    </r>
    <r>
      <rPr>
        <sz val="12"/>
        <color rgb="FF000000"/>
        <rFont val="Times New Roman"/>
        <family val="1"/>
        <charset val="238"/>
      </rPr>
      <t>poniżej 50% – nauczyciel otrzymuje ocenę negatywną.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</si>
</sst>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6"/>
      <color rgb="FFFF0000"/>
      <name val="Times New Roman CE"/>
      <family val="1"/>
      <charset val="238"/>
    </font>
    <font>
      <sz val="12"/>
      <color rgb="FF000000"/>
      <name val="Times New Roman"/>
      <family val="1"/>
      <charset val="238"/>
    </font>
    <font>
      <sz val="12"/>
      <color rgb="FF002060"/>
      <name val="Times New Roman"/>
      <family val="1"/>
      <charset val="238"/>
    </font>
    <font>
      <b/>
      <sz val="16"/>
      <color rgb="FFFF0000"/>
      <name val="Calibri"/>
      <family val="2"/>
      <charset val="238"/>
    </font>
    <font>
      <b/>
      <sz val="16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 CE"/>
      <family val="1"/>
      <charset val="238"/>
    </font>
    <font>
      <b/>
      <sz val="12"/>
      <color rgb="FF000000"/>
      <name val="Times New Roman CE"/>
      <family val="1"/>
      <charset val="238"/>
    </font>
    <font>
      <b/>
      <sz val="12"/>
      <color rgb="FFFF0000"/>
      <name val="Times New Roman CE"/>
      <family val="1"/>
      <charset val="238"/>
    </font>
    <font>
      <b/>
      <sz val="10"/>
      <color rgb="FF000000"/>
      <name val="Times New Roman CE"/>
      <charset val="238"/>
    </font>
    <font>
      <b/>
      <sz val="18"/>
      <color rgb="FFFF0000"/>
      <name val="Times New Roman CE"/>
      <family val="1"/>
      <charset val="238"/>
    </font>
    <font>
      <b/>
      <u/>
      <sz val="24"/>
      <color rgb="FFC00000"/>
      <name val="Times New Roman CE"/>
      <family val="1"/>
      <charset val="238"/>
    </font>
    <font>
      <sz val="7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vertical="top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1" fontId="1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5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81E25-8280-4D29-8FA6-780933A398DE}">
  <dimension ref="A1:AMK78"/>
  <sheetViews>
    <sheetView tabSelected="1" workbookViewId="0">
      <selection activeCell="F2" sqref="F2"/>
    </sheetView>
  </sheetViews>
  <sheetFormatPr defaultRowHeight="20" x14ac:dyDescent="0.35"/>
  <cols>
    <col min="1" max="1" width="14.54296875" style="4" customWidth="1"/>
    <col min="2" max="2" width="23" style="4" customWidth="1"/>
    <col min="3" max="3" width="55.54296875" style="8" customWidth="1"/>
    <col min="4" max="4" width="32" style="4" customWidth="1"/>
    <col min="5" max="5" width="14.1796875" style="1" customWidth="1"/>
    <col min="6" max="6" width="11.81640625" style="2" customWidth="1"/>
    <col min="7" max="7" width="10.26953125" style="2" customWidth="1"/>
    <col min="8" max="8" width="11.26953125" style="2" customWidth="1"/>
    <col min="9" max="9" width="13.54296875" style="7" customWidth="1"/>
    <col min="10" max="1025" width="10.26953125" style="4" customWidth="1"/>
  </cols>
  <sheetData>
    <row r="1" spans="1:9" s="2" customFormat="1" ht="56" x14ac:dyDescent="0.35">
      <c r="A1" s="19" t="s">
        <v>0</v>
      </c>
      <c r="B1" s="19" t="s">
        <v>1</v>
      </c>
      <c r="C1" s="20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/>
    </row>
    <row r="2" spans="1:9" ht="72.650000000000006" customHeight="1" x14ac:dyDescent="0.35">
      <c r="A2" s="23" t="s">
        <v>8</v>
      </c>
      <c r="B2" s="24" t="s">
        <v>115</v>
      </c>
      <c r="C2" s="9" t="s">
        <v>9</v>
      </c>
      <c r="D2" s="4" t="s">
        <v>10</v>
      </c>
      <c r="E2" s="1" t="s">
        <v>11</v>
      </c>
      <c r="G2" s="2">
        <f>SUM(F2:F12)</f>
        <v>0</v>
      </c>
      <c r="H2" s="5">
        <f>(G2*100)/11</f>
        <v>0</v>
      </c>
      <c r="I2" s="6"/>
    </row>
    <row r="3" spans="1:9" ht="46.5" x14ac:dyDescent="0.35">
      <c r="A3" s="23"/>
      <c r="B3" s="24"/>
      <c r="C3" s="9" t="s">
        <v>12</v>
      </c>
      <c r="D3" s="4" t="s">
        <v>13</v>
      </c>
      <c r="E3" s="1" t="s">
        <v>11</v>
      </c>
    </row>
    <row r="4" spans="1:9" ht="56" x14ac:dyDescent="0.35">
      <c r="A4" s="23"/>
      <c r="B4" s="24"/>
      <c r="C4" s="9" t="s">
        <v>14</v>
      </c>
      <c r="D4" s="4" t="s">
        <v>116</v>
      </c>
      <c r="E4" s="1" t="s">
        <v>11</v>
      </c>
    </row>
    <row r="5" spans="1:9" ht="42" x14ac:dyDescent="0.35">
      <c r="A5" s="23"/>
      <c r="B5" s="24"/>
      <c r="C5" s="9" t="s">
        <v>15</v>
      </c>
      <c r="D5" s="4" t="s">
        <v>16</v>
      </c>
      <c r="E5" s="1" t="s">
        <v>11</v>
      </c>
    </row>
    <row r="6" spans="1:9" ht="84" x14ac:dyDescent="0.35">
      <c r="A6" s="23"/>
      <c r="B6" s="24"/>
      <c r="C6" s="9" t="s">
        <v>17</v>
      </c>
      <c r="D6" s="4" t="s">
        <v>18</v>
      </c>
      <c r="E6" s="1" t="s">
        <v>11</v>
      </c>
    </row>
    <row r="7" spans="1:9" ht="98" x14ac:dyDescent="0.35">
      <c r="A7" s="23"/>
      <c r="B7" s="24"/>
      <c r="C7" s="9" t="s">
        <v>19</v>
      </c>
      <c r="D7" s="4" t="s">
        <v>117</v>
      </c>
      <c r="E7" s="1" t="s">
        <v>11</v>
      </c>
    </row>
    <row r="8" spans="1:9" ht="31" x14ac:dyDescent="0.35">
      <c r="A8" s="23"/>
      <c r="B8" s="24"/>
      <c r="C8" s="9" t="s">
        <v>20</v>
      </c>
      <c r="D8" s="4" t="s">
        <v>21</v>
      </c>
      <c r="E8" s="1" t="s">
        <v>11</v>
      </c>
    </row>
    <row r="9" spans="1:9" ht="46.5" x14ac:dyDescent="0.35">
      <c r="A9" s="23"/>
      <c r="B9" s="24"/>
      <c r="C9" s="9" t="s">
        <v>22</v>
      </c>
      <c r="D9" s="4" t="s">
        <v>23</v>
      </c>
      <c r="E9" s="1" t="s">
        <v>11</v>
      </c>
    </row>
    <row r="10" spans="1:9" ht="56" x14ac:dyDescent="0.35">
      <c r="A10" s="23"/>
      <c r="B10" s="24"/>
      <c r="C10" s="9" t="s">
        <v>24</v>
      </c>
      <c r="D10" s="4" t="s">
        <v>118</v>
      </c>
      <c r="E10" s="1" t="s">
        <v>11</v>
      </c>
    </row>
    <row r="11" spans="1:9" ht="70" x14ac:dyDescent="0.35">
      <c r="A11" s="23"/>
      <c r="B11" s="24"/>
      <c r="C11" s="9" t="s">
        <v>119</v>
      </c>
      <c r="D11" s="4" t="s">
        <v>25</v>
      </c>
      <c r="E11" s="1" t="s">
        <v>11</v>
      </c>
    </row>
    <row r="12" spans="1:9" ht="77.5" x14ac:dyDescent="0.35">
      <c r="A12" s="23"/>
      <c r="B12" s="24"/>
      <c r="C12" s="9" t="s">
        <v>120</v>
      </c>
      <c r="D12" s="4" t="s">
        <v>26</v>
      </c>
      <c r="E12" s="1" t="s">
        <v>11</v>
      </c>
    </row>
    <row r="13" spans="1:9" x14ac:dyDescent="0.35">
      <c r="A13" s="23"/>
      <c r="B13" s="21"/>
      <c r="C13" s="9"/>
    </row>
    <row r="14" spans="1:9" ht="56" x14ac:dyDescent="0.35">
      <c r="A14" s="23"/>
      <c r="B14" s="24" t="s">
        <v>121</v>
      </c>
      <c r="C14" s="9" t="s">
        <v>27</v>
      </c>
      <c r="D14" s="4" t="s">
        <v>28</v>
      </c>
      <c r="E14" s="1" t="s">
        <v>11</v>
      </c>
      <c r="G14" s="2">
        <f>SUM(F14:F25)</f>
        <v>0</v>
      </c>
      <c r="H14" s="5">
        <f>(G14*100)/13</f>
        <v>0</v>
      </c>
      <c r="I14" s="6"/>
    </row>
    <row r="15" spans="1:9" ht="84" x14ac:dyDescent="0.35">
      <c r="A15" s="23"/>
      <c r="B15" s="24"/>
      <c r="C15" s="9" t="s">
        <v>29</v>
      </c>
      <c r="D15" s="4" t="s">
        <v>30</v>
      </c>
      <c r="E15" s="1" t="s">
        <v>11</v>
      </c>
    </row>
    <row r="16" spans="1:9" ht="46.5" x14ac:dyDescent="0.35">
      <c r="A16" s="23"/>
      <c r="B16" s="24"/>
      <c r="C16" s="9" t="s">
        <v>31</v>
      </c>
      <c r="D16" s="4" t="s">
        <v>32</v>
      </c>
      <c r="E16" s="1" t="s">
        <v>11</v>
      </c>
    </row>
    <row r="17" spans="1:9" ht="70" x14ac:dyDescent="0.35">
      <c r="A17" s="23"/>
      <c r="B17" s="24"/>
      <c r="C17" s="9" t="s">
        <v>33</v>
      </c>
      <c r="D17" s="4" t="s">
        <v>34</v>
      </c>
      <c r="E17" s="1" t="s">
        <v>11</v>
      </c>
    </row>
    <row r="18" spans="1:9" ht="93" x14ac:dyDescent="0.35">
      <c r="A18" s="23"/>
      <c r="B18" s="24"/>
      <c r="C18" s="9" t="s">
        <v>35</v>
      </c>
      <c r="D18" s="4" t="s">
        <v>36</v>
      </c>
      <c r="E18" s="1" t="s">
        <v>11</v>
      </c>
    </row>
    <row r="19" spans="1:9" ht="93" x14ac:dyDescent="0.35">
      <c r="A19" s="23"/>
      <c r="B19" s="24"/>
      <c r="C19" s="9" t="s">
        <v>37</v>
      </c>
      <c r="D19" s="4" t="s">
        <v>38</v>
      </c>
      <c r="E19" s="1" t="s">
        <v>11</v>
      </c>
    </row>
    <row r="20" spans="1:9" ht="31" x14ac:dyDescent="0.35">
      <c r="A20" s="23"/>
      <c r="B20" s="24"/>
      <c r="C20" s="9" t="s">
        <v>39</v>
      </c>
      <c r="D20" s="4" t="s">
        <v>40</v>
      </c>
      <c r="E20" s="1" t="s">
        <v>11</v>
      </c>
    </row>
    <row r="21" spans="1:9" ht="42" x14ac:dyDescent="0.35">
      <c r="A21" s="23"/>
      <c r="B21" s="24"/>
      <c r="C21" s="9" t="s">
        <v>41</v>
      </c>
      <c r="D21" s="4" t="s">
        <v>42</v>
      </c>
      <c r="E21" s="1" t="s">
        <v>11</v>
      </c>
    </row>
    <row r="22" spans="1:9" ht="56" x14ac:dyDescent="0.35">
      <c r="A22" s="23"/>
      <c r="B22" s="24"/>
      <c r="C22" s="9" t="s">
        <v>43</v>
      </c>
      <c r="D22" s="4" t="s">
        <v>44</v>
      </c>
      <c r="E22" s="1" t="s">
        <v>11</v>
      </c>
    </row>
    <row r="23" spans="1:9" ht="56" x14ac:dyDescent="0.35">
      <c r="A23" s="23"/>
      <c r="B23" s="24"/>
      <c r="C23" s="9" t="s">
        <v>45</v>
      </c>
      <c r="D23" s="4" t="s">
        <v>46</v>
      </c>
      <c r="E23" s="1" t="s">
        <v>11</v>
      </c>
    </row>
    <row r="24" spans="1:9" ht="98" x14ac:dyDescent="0.35">
      <c r="A24" s="23"/>
      <c r="B24" s="24"/>
      <c r="C24" s="9" t="s">
        <v>47</v>
      </c>
      <c r="D24" s="4" t="s">
        <v>48</v>
      </c>
      <c r="E24" s="1" t="s">
        <v>11</v>
      </c>
    </row>
    <row r="25" spans="1:9" ht="93" x14ac:dyDescent="0.35">
      <c r="A25" s="23"/>
      <c r="B25" s="24"/>
      <c r="C25" s="9" t="s">
        <v>49</v>
      </c>
      <c r="D25" s="4" t="s">
        <v>122</v>
      </c>
      <c r="E25" s="1" t="s">
        <v>11</v>
      </c>
    </row>
    <row r="26" spans="1:9" x14ac:dyDescent="0.35">
      <c r="A26" s="23"/>
      <c r="B26" s="21"/>
      <c r="C26" s="9"/>
    </row>
    <row r="27" spans="1:9" ht="56" x14ac:dyDescent="0.35">
      <c r="A27" s="23"/>
      <c r="B27" s="25" t="s">
        <v>123</v>
      </c>
      <c r="C27" s="9" t="s">
        <v>50</v>
      </c>
      <c r="D27" s="4" t="s">
        <v>51</v>
      </c>
      <c r="E27" s="1" t="s">
        <v>11</v>
      </c>
      <c r="G27" s="2">
        <f>SUM(F27:F39)</f>
        <v>0</v>
      </c>
      <c r="H27" s="5">
        <f>(G27*100)/13</f>
        <v>0</v>
      </c>
      <c r="I27" s="6"/>
    </row>
    <row r="28" spans="1:9" ht="31" x14ac:dyDescent="0.35">
      <c r="A28" s="23"/>
      <c r="B28" s="25"/>
      <c r="C28" s="9" t="s">
        <v>52</v>
      </c>
      <c r="D28" s="4" t="s">
        <v>53</v>
      </c>
      <c r="E28" s="1" t="s">
        <v>11</v>
      </c>
    </row>
    <row r="29" spans="1:9" ht="31" x14ac:dyDescent="0.35">
      <c r="A29" s="23"/>
      <c r="B29" s="25"/>
      <c r="C29" s="9" t="s">
        <v>54</v>
      </c>
      <c r="D29" s="4" t="s">
        <v>55</v>
      </c>
      <c r="E29" s="1" t="s">
        <v>11</v>
      </c>
    </row>
    <row r="30" spans="1:9" ht="46.5" x14ac:dyDescent="0.35">
      <c r="A30" s="23"/>
      <c r="B30" s="25"/>
      <c r="C30" s="9" t="s">
        <v>56</v>
      </c>
      <c r="D30" s="4" t="s">
        <v>57</v>
      </c>
      <c r="E30" s="1" t="s">
        <v>11</v>
      </c>
    </row>
    <row r="31" spans="1:9" ht="84" x14ac:dyDescent="0.35">
      <c r="A31" s="23"/>
      <c r="B31" s="25"/>
      <c r="C31" s="9" t="s">
        <v>58</v>
      </c>
      <c r="D31" s="4" t="s">
        <v>59</v>
      </c>
      <c r="E31" s="1" t="s">
        <v>11</v>
      </c>
    </row>
    <row r="32" spans="1:9" ht="31" x14ac:dyDescent="0.35">
      <c r="A32" s="23"/>
      <c r="B32" s="25"/>
      <c r="C32" s="9" t="s">
        <v>60</v>
      </c>
      <c r="D32" s="4" t="s">
        <v>61</v>
      </c>
      <c r="E32" s="1" t="s">
        <v>11</v>
      </c>
    </row>
    <row r="33" spans="1:9" ht="46.5" x14ac:dyDescent="0.35">
      <c r="A33" s="23"/>
      <c r="B33" s="25"/>
      <c r="C33" s="9" t="s">
        <v>62</v>
      </c>
      <c r="D33" s="4" t="s">
        <v>63</v>
      </c>
      <c r="E33" s="1" t="s">
        <v>11</v>
      </c>
    </row>
    <row r="34" spans="1:9" ht="62" x14ac:dyDescent="0.35">
      <c r="A34" s="23"/>
      <c r="B34" s="25"/>
      <c r="C34" s="9" t="s">
        <v>64</v>
      </c>
      <c r="D34" s="4" t="s">
        <v>65</v>
      </c>
      <c r="E34" s="1" t="s">
        <v>11</v>
      </c>
    </row>
    <row r="35" spans="1:9" ht="31" x14ac:dyDescent="0.35">
      <c r="A35" s="23"/>
      <c r="B35" s="25"/>
      <c r="C35" s="9" t="s">
        <v>66</v>
      </c>
      <c r="D35" s="4" t="s">
        <v>67</v>
      </c>
      <c r="E35" s="1" t="s">
        <v>11</v>
      </c>
    </row>
    <row r="36" spans="1:9" ht="31" x14ac:dyDescent="0.35">
      <c r="A36" s="23"/>
      <c r="B36" s="25"/>
      <c r="C36" s="9" t="s">
        <v>68</v>
      </c>
      <c r="D36" s="4" t="s">
        <v>67</v>
      </c>
      <c r="E36" s="1" t="s">
        <v>11</v>
      </c>
    </row>
    <row r="37" spans="1:9" ht="46.5" x14ac:dyDescent="0.35">
      <c r="A37" s="23"/>
      <c r="B37" s="25"/>
      <c r="C37" s="9" t="s">
        <v>69</v>
      </c>
      <c r="D37" s="4" t="s">
        <v>65</v>
      </c>
      <c r="E37" s="1" t="s">
        <v>11</v>
      </c>
    </row>
    <row r="38" spans="1:9" ht="77.5" x14ac:dyDescent="0.35">
      <c r="A38" s="23"/>
      <c r="B38" s="25"/>
      <c r="C38" s="9" t="s">
        <v>70</v>
      </c>
      <c r="D38" s="4" t="s">
        <v>71</v>
      </c>
      <c r="E38" s="1" t="s">
        <v>11</v>
      </c>
    </row>
    <row r="39" spans="1:9" ht="93" x14ac:dyDescent="0.35">
      <c r="A39" s="23"/>
      <c r="B39" s="25"/>
      <c r="C39" s="9" t="s">
        <v>124</v>
      </c>
      <c r="D39" s="4" t="s">
        <v>65</v>
      </c>
      <c r="E39" s="1" t="s">
        <v>11</v>
      </c>
    </row>
    <row r="40" spans="1:9" x14ac:dyDescent="0.35">
      <c r="A40" s="23"/>
      <c r="B40" s="22"/>
      <c r="C40" s="9"/>
    </row>
    <row r="41" spans="1:9" ht="42" x14ac:dyDescent="0.35">
      <c r="A41" s="23"/>
      <c r="B41" s="25" t="s">
        <v>125</v>
      </c>
      <c r="C41" s="9" t="s">
        <v>72</v>
      </c>
      <c r="D41" s="4" t="s">
        <v>73</v>
      </c>
      <c r="E41" s="1" t="s">
        <v>11</v>
      </c>
      <c r="G41" s="2">
        <f>SUM(F41:F45)</f>
        <v>0</v>
      </c>
      <c r="H41" s="5">
        <f>(G41*100)/5</f>
        <v>0</v>
      </c>
      <c r="I41" s="6"/>
    </row>
    <row r="42" spans="1:9" ht="62" x14ac:dyDescent="0.35">
      <c r="A42" s="23"/>
      <c r="B42" s="25"/>
      <c r="C42" s="9" t="s">
        <v>136</v>
      </c>
      <c r="D42" s="4" t="s">
        <v>65</v>
      </c>
      <c r="E42" s="1" t="s">
        <v>11</v>
      </c>
    </row>
    <row r="43" spans="1:9" ht="31" x14ac:dyDescent="0.35">
      <c r="A43" s="23"/>
      <c r="B43" s="25"/>
      <c r="C43" s="9" t="s">
        <v>135</v>
      </c>
      <c r="D43" s="4" t="s">
        <v>74</v>
      </c>
      <c r="E43" s="1" t="s">
        <v>11</v>
      </c>
    </row>
    <row r="44" spans="1:9" ht="56" x14ac:dyDescent="0.35">
      <c r="A44" s="23"/>
      <c r="B44" s="25"/>
      <c r="C44" s="9" t="s">
        <v>75</v>
      </c>
      <c r="D44" s="4" t="s">
        <v>76</v>
      </c>
      <c r="E44" s="1" t="s">
        <v>11</v>
      </c>
    </row>
    <row r="45" spans="1:9" ht="31" x14ac:dyDescent="0.35">
      <c r="A45" s="23"/>
      <c r="B45" s="25"/>
      <c r="C45" s="9" t="s">
        <v>77</v>
      </c>
      <c r="D45" s="4" t="s">
        <v>65</v>
      </c>
      <c r="E45" s="1" t="s">
        <v>11</v>
      </c>
    </row>
    <row r="46" spans="1:9" x14ac:dyDescent="0.35">
      <c r="A46" s="23"/>
      <c r="B46" s="22"/>
      <c r="C46" s="9"/>
    </row>
    <row r="47" spans="1:9" ht="56.5" customHeight="1" x14ac:dyDescent="0.35">
      <c r="A47" s="23"/>
      <c r="B47" s="25" t="s">
        <v>126</v>
      </c>
      <c r="C47" s="9" t="s">
        <v>78</v>
      </c>
      <c r="D47" s="4" t="s">
        <v>79</v>
      </c>
      <c r="E47" s="1" t="s">
        <v>11</v>
      </c>
      <c r="G47" s="2">
        <f>SUM(F47:F52)</f>
        <v>0</v>
      </c>
      <c r="H47" s="5">
        <f>(G47*100)/6</f>
        <v>0</v>
      </c>
      <c r="I47" s="6"/>
    </row>
    <row r="48" spans="1:9" ht="42" x14ac:dyDescent="0.35">
      <c r="A48" s="23"/>
      <c r="B48" s="25"/>
      <c r="C48" s="9" t="s">
        <v>80</v>
      </c>
      <c r="D48" s="4" t="s">
        <v>81</v>
      </c>
      <c r="E48" s="1" t="s">
        <v>11</v>
      </c>
    </row>
    <row r="49" spans="1:9" ht="56" x14ac:dyDescent="0.35">
      <c r="A49" s="23"/>
      <c r="B49" s="25"/>
      <c r="C49" s="9" t="s">
        <v>82</v>
      </c>
      <c r="D49" s="4" t="s">
        <v>83</v>
      </c>
      <c r="E49" s="1" t="s">
        <v>11</v>
      </c>
    </row>
    <row r="50" spans="1:9" ht="70" x14ac:dyDescent="0.35">
      <c r="A50" s="23"/>
      <c r="B50" s="25"/>
      <c r="C50" s="9" t="s">
        <v>84</v>
      </c>
      <c r="D50" s="4" t="s">
        <v>85</v>
      </c>
      <c r="E50" s="1" t="s">
        <v>11</v>
      </c>
    </row>
    <row r="51" spans="1:9" ht="98" x14ac:dyDescent="0.35">
      <c r="A51" s="23"/>
      <c r="B51" s="25"/>
      <c r="C51" s="9" t="s">
        <v>127</v>
      </c>
      <c r="D51" s="4" t="s">
        <v>86</v>
      </c>
      <c r="E51" s="1" t="s">
        <v>11</v>
      </c>
    </row>
    <row r="52" spans="1:9" ht="84" x14ac:dyDescent="0.35">
      <c r="A52" s="23"/>
      <c r="B52" s="25"/>
      <c r="C52" s="9" t="s">
        <v>87</v>
      </c>
      <c r="D52" s="4" t="s">
        <v>88</v>
      </c>
      <c r="E52" s="1" t="s">
        <v>11</v>
      </c>
    </row>
    <row r="53" spans="1:9" x14ac:dyDescent="0.35">
      <c r="A53" s="23"/>
      <c r="B53" s="18"/>
      <c r="C53" s="9"/>
    </row>
    <row r="54" spans="1:9" ht="98.5" customHeight="1" x14ac:dyDescent="0.35">
      <c r="A54" s="23"/>
      <c r="B54" s="25" t="s">
        <v>128</v>
      </c>
      <c r="C54" s="9" t="s">
        <v>89</v>
      </c>
      <c r="D54" s="4" t="s">
        <v>88</v>
      </c>
      <c r="E54" s="1" t="s">
        <v>11</v>
      </c>
      <c r="G54" s="2">
        <f>SUM(F54:F55)</f>
        <v>0</v>
      </c>
      <c r="H54" s="5">
        <f>(G54*100)/2</f>
        <v>0</v>
      </c>
      <c r="I54" s="6"/>
    </row>
    <row r="55" spans="1:9" ht="84" x14ac:dyDescent="0.35">
      <c r="A55" s="23"/>
      <c r="B55" s="25"/>
      <c r="C55" s="9" t="s">
        <v>90</v>
      </c>
      <c r="D55" s="4" t="s">
        <v>91</v>
      </c>
      <c r="E55" s="1" t="s">
        <v>11</v>
      </c>
    </row>
    <row r="56" spans="1:9" ht="42" x14ac:dyDescent="0.35">
      <c r="A56" s="26" t="s">
        <v>92</v>
      </c>
      <c r="B56" s="25" t="s">
        <v>133</v>
      </c>
      <c r="C56" s="9" t="s">
        <v>93</v>
      </c>
      <c r="D56" s="4" t="s">
        <v>94</v>
      </c>
      <c r="E56" s="1" t="s">
        <v>11</v>
      </c>
      <c r="G56" s="2">
        <f>SUM(F56:F59)</f>
        <v>0</v>
      </c>
      <c r="H56" s="5">
        <f>(G56*100)/4</f>
        <v>0</v>
      </c>
      <c r="I56" s="6"/>
    </row>
    <row r="57" spans="1:9" ht="70" x14ac:dyDescent="0.35">
      <c r="A57" s="26"/>
      <c r="B57" s="25"/>
      <c r="C57" s="9" t="s">
        <v>129</v>
      </c>
      <c r="D57" s="4" t="s">
        <v>95</v>
      </c>
      <c r="E57" s="1" t="s">
        <v>11</v>
      </c>
    </row>
    <row r="58" spans="1:9" ht="56" x14ac:dyDescent="0.35">
      <c r="A58" s="26"/>
      <c r="B58" s="25"/>
      <c r="C58" s="9" t="s">
        <v>96</v>
      </c>
      <c r="D58" s="4" t="s">
        <v>97</v>
      </c>
      <c r="E58" s="1" t="s">
        <v>11</v>
      </c>
    </row>
    <row r="59" spans="1:9" ht="84" x14ac:dyDescent="0.35">
      <c r="A59" s="26"/>
      <c r="B59" s="25"/>
      <c r="C59" s="9" t="s">
        <v>98</v>
      </c>
      <c r="D59" s="4" t="s">
        <v>99</v>
      </c>
      <c r="E59" s="1" t="s">
        <v>11</v>
      </c>
    </row>
    <row r="60" spans="1:9" ht="66" customHeight="1" x14ac:dyDescent="0.35">
      <c r="A60" s="27" t="s">
        <v>100</v>
      </c>
      <c r="B60" s="24" t="s">
        <v>134</v>
      </c>
      <c r="C60" s="9" t="s">
        <v>101</v>
      </c>
      <c r="D60" s="4" t="s">
        <v>102</v>
      </c>
      <c r="E60" s="1" t="s">
        <v>11</v>
      </c>
      <c r="G60" s="2">
        <f>SUM(F60:F66)</f>
        <v>0</v>
      </c>
      <c r="H60" s="5">
        <f>(G60*100)/7</f>
        <v>0</v>
      </c>
      <c r="I60" s="6"/>
    </row>
    <row r="61" spans="1:9" ht="70" x14ac:dyDescent="0.35">
      <c r="A61" s="27"/>
      <c r="B61" s="24"/>
      <c r="C61" s="9" t="s">
        <v>103</v>
      </c>
      <c r="D61" s="4" t="s">
        <v>104</v>
      </c>
      <c r="E61" s="1" t="s">
        <v>11</v>
      </c>
    </row>
    <row r="62" spans="1:9" ht="70" x14ac:dyDescent="0.35">
      <c r="A62" s="27"/>
      <c r="B62" s="24"/>
      <c r="C62" s="9" t="s">
        <v>105</v>
      </c>
      <c r="D62" s="4" t="s">
        <v>106</v>
      </c>
      <c r="E62" s="1" t="s">
        <v>11</v>
      </c>
    </row>
    <row r="63" spans="1:9" ht="31" x14ac:dyDescent="0.35">
      <c r="A63" s="27"/>
      <c r="B63" s="24"/>
      <c r="C63" s="9" t="s">
        <v>107</v>
      </c>
      <c r="D63" s="4" t="s">
        <v>108</v>
      </c>
      <c r="E63" s="1" t="s">
        <v>11</v>
      </c>
    </row>
    <row r="64" spans="1:9" ht="70" x14ac:dyDescent="0.35">
      <c r="A64" s="27"/>
      <c r="B64" s="24"/>
      <c r="C64" s="9" t="s">
        <v>130</v>
      </c>
      <c r="D64" s="4" t="s">
        <v>109</v>
      </c>
      <c r="E64" s="1" t="s">
        <v>11</v>
      </c>
    </row>
    <row r="65" spans="1:9" ht="62" x14ac:dyDescent="0.35">
      <c r="A65" s="27"/>
      <c r="B65" s="24"/>
      <c r="C65" s="9" t="s">
        <v>131</v>
      </c>
      <c r="D65" s="4" t="s">
        <v>102</v>
      </c>
      <c r="E65" s="1" t="s">
        <v>11</v>
      </c>
    </row>
    <row r="66" spans="1:9" ht="77.5" x14ac:dyDescent="0.35">
      <c r="A66" s="27"/>
      <c r="B66" s="24"/>
      <c r="C66" s="9" t="s">
        <v>132</v>
      </c>
      <c r="D66" s="4" t="s">
        <v>110</v>
      </c>
      <c r="E66" s="1" t="s">
        <v>11</v>
      </c>
    </row>
    <row r="67" spans="1:9" x14ac:dyDescent="0.35">
      <c r="F67" s="2">
        <f>SUM(F2:F66)</f>
        <v>0</v>
      </c>
    </row>
    <row r="70" spans="1:9" ht="15.5" x14ac:dyDescent="0.35">
      <c r="D70" s="10"/>
      <c r="E70" s="10"/>
      <c r="F70" s="11"/>
      <c r="G70" s="11"/>
      <c r="H70" s="11" t="s">
        <v>111</v>
      </c>
      <c r="I70" s="12">
        <f>F67</f>
        <v>0</v>
      </c>
    </row>
    <row r="71" spans="1:9" ht="26" x14ac:dyDescent="0.35">
      <c r="D71" s="10"/>
      <c r="E71" s="10"/>
      <c r="F71" s="11"/>
      <c r="G71" s="11"/>
      <c r="H71" s="13" t="s">
        <v>112</v>
      </c>
      <c r="I71" s="14">
        <f>(I70*100)/60</f>
        <v>0</v>
      </c>
    </row>
    <row r="72" spans="1:9" ht="30" x14ac:dyDescent="0.35">
      <c r="D72" s="15" t="s">
        <v>113</v>
      </c>
      <c r="E72" s="28" t="str">
        <f>IF(I71&lt;=49,"ocena negatywna",IF(I71&lt;=69,"ocena dobra",IF(I71&lt;=84,"ocena bardzo dobra",IF(I71&lt;=100,"ocena wyróżniająca"))))</f>
        <v>ocena negatywna</v>
      </c>
      <c r="F72" s="28"/>
      <c r="G72" s="28"/>
      <c r="H72" s="28"/>
      <c r="I72" s="16"/>
    </row>
    <row r="74" spans="1:9" ht="31" x14ac:dyDescent="0.35">
      <c r="C74" s="17" t="s">
        <v>114</v>
      </c>
    </row>
    <row r="75" spans="1:9" ht="31" x14ac:dyDescent="0.35">
      <c r="C75" s="17" t="s">
        <v>137</v>
      </c>
    </row>
    <row r="76" spans="1:9" ht="31" x14ac:dyDescent="0.35">
      <c r="C76" s="17" t="s">
        <v>138</v>
      </c>
    </row>
    <row r="77" spans="1:9" x14ac:dyDescent="0.35">
      <c r="C77" s="17" t="s">
        <v>139</v>
      </c>
    </row>
    <row r="78" spans="1:9" x14ac:dyDescent="0.35">
      <c r="C78" s="17" t="s">
        <v>140</v>
      </c>
    </row>
  </sheetData>
  <mergeCells count="12">
    <mergeCell ref="A56:A59"/>
    <mergeCell ref="B56:B59"/>
    <mergeCell ref="A60:A66"/>
    <mergeCell ref="B60:B66"/>
    <mergeCell ref="E72:H72"/>
    <mergeCell ref="A2:A55"/>
    <mergeCell ref="B2:B12"/>
    <mergeCell ref="B14:B25"/>
    <mergeCell ref="B27:B39"/>
    <mergeCell ref="B41:B45"/>
    <mergeCell ref="B47:B52"/>
    <mergeCell ref="B54:B5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AAB32-C6A8-4391-8BFC-B1354C4B9068}">
  <dimension ref="A1:AMK78"/>
  <sheetViews>
    <sheetView topLeftCell="B1" workbookViewId="0">
      <selection activeCell="I71" sqref="I71"/>
    </sheetView>
  </sheetViews>
  <sheetFormatPr defaultRowHeight="20" x14ac:dyDescent="0.35"/>
  <cols>
    <col min="1" max="1" width="14.54296875" style="4" customWidth="1"/>
    <col min="2" max="2" width="23" style="4" customWidth="1"/>
    <col min="3" max="3" width="55.54296875" style="8" customWidth="1"/>
    <col min="4" max="4" width="32" style="4" customWidth="1"/>
    <col min="5" max="5" width="10.26953125" style="1" customWidth="1"/>
    <col min="6" max="6" width="11.81640625" style="2" customWidth="1"/>
    <col min="7" max="7" width="10.26953125" style="2" customWidth="1"/>
    <col min="8" max="8" width="11.26953125" style="2" customWidth="1"/>
    <col min="9" max="9" width="13.54296875" style="7" customWidth="1"/>
    <col min="10" max="1025" width="10.26953125" style="4" customWidth="1"/>
  </cols>
  <sheetData>
    <row r="1" spans="1:9" s="2" customFormat="1" ht="56" x14ac:dyDescent="0.35">
      <c r="A1" s="19" t="s">
        <v>0</v>
      </c>
      <c r="B1" s="19" t="s">
        <v>1</v>
      </c>
      <c r="C1" s="20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/>
    </row>
    <row r="2" spans="1:9" ht="72.650000000000006" customHeight="1" x14ac:dyDescent="0.35">
      <c r="A2" s="23" t="s">
        <v>8</v>
      </c>
      <c r="B2" s="24" t="s">
        <v>115</v>
      </c>
      <c r="C2" s="9" t="s">
        <v>9</v>
      </c>
      <c r="D2" s="4" t="s">
        <v>10</v>
      </c>
      <c r="E2" s="1" t="s">
        <v>11</v>
      </c>
      <c r="F2" s="2">
        <v>0</v>
      </c>
      <c r="G2" s="2">
        <f>SUM(F2:F12)</f>
        <v>10</v>
      </c>
      <c r="H2" s="5">
        <f>(G2*100)/11</f>
        <v>90.909090909090907</v>
      </c>
      <c r="I2" s="6"/>
    </row>
    <row r="3" spans="1:9" ht="46.5" x14ac:dyDescent="0.35">
      <c r="A3" s="23"/>
      <c r="B3" s="24"/>
      <c r="C3" s="9" t="s">
        <v>12</v>
      </c>
      <c r="D3" s="4" t="s">
        <v>13</v>
      </c>
      <c r="E3" s="1" t="s">
        <v>11</v>
      </c>
      <c r="F3" s="2">
        <v>1</v>
      </c>
    </row>
    <row r="4" spans="1:9" ht="56" x14ac:dyDescent="0.35">
      <c r="A4" s="23"/>
      <c r="B4" s="24"/>
      <c r="C4" s="9" t="s">
        <v>14</v>
      </c>
      <c r="D4" s="4" t="s">
        <v>116</v>
      </c>
      <c r="E4" s="1" t="s">
        <v>11</v>
      </c>
      <c r="F4" s="2">
        <v>1</v>
      </c>
    </row>
    <row r="5" spans="1:9" ht="42" x14ac:dyDescent="0.35">
      <c r="A5" s="23"/>
      <c r="B5" s="24"/>
      <c r="C5" s="9" t="s">
        <v>15</v>
      </c>
      <c r="D5" s="4" t="s">
        <v>16</v>
      </c>
      <c r="E5" s="1" t="s">
        <v>11</v>
      </c>
      <c r="F5" s="2">
        <v>1</v>
      </c>
    </row>
    <row r="6" spans="1:9" ht="84" x14ac:dyDescent="0.35">
      <c r="A6" s="23"/>
      <c r="B6" s="24"/>
      <c r="C6" s="9" t="s">
        <v>17</v>
      </c>
      <c r="D6" s="4" t="s">
        <v>18</v>
      </c>
      <c r="E6" s="1" t="s">
        <v>11</v>
      </c>
      <c r="F6" s="2">
        <v>1</v>
      </c>
    </row>
    <row r="7" spans="1:9" ht="98" x14ac:dyDescent="0.35">
      <c r="A7" s="23"/>
      <c r="B7" s="24"/>
      <c r="C7" s="9" t="s">
        <v>19</v>
      </c>
      <c r="D7" s="4" t="s">
        <v>117</v>
      </c>
      <c r="E7" s="1" t="s">
        <v>11</v>
      </c>
      <c r="F7" s="2">
        <v>1</v>
      </c>
    </row>
    <row r="8" spans="1:9" ht="31" x14ac:dyDescent="0.35">
      <c r="A8" s="23"/>
      <c r="B8" s="24"/>
      <c r="C8" s="9" t="s">
        <v>20</v>
      </c>
      <c r="D8" s="4" t="s">
        <v>21</v>
      </c>
      <c r="E8" s="1" t="s">
        <v>11</v>
      </c>
      <c r="F8" s="2">
        <v>1</v>
      </c>
    </row>
    <row r="9" spans="1:9" ht="46.5" x14ac:dyDescent="0.35">
      <c r="A9" s="23"/>
      <c r="B9" s="24"/>
      <c r="C9" s="9" t="s">
        <v>22</v>
      </c>
      <c r="D9" s="4" t="s">
        <v>23</v>
      </c>
      <c r="E9" s="1" t="s">
        <v>11</v>
      </c>
      <c r="F9" s="2">
        <v>1</v>
      </c>
    </row>
    <row r="10" spans="1:9" ht="56" x14ac:dyDescent="0.35">
      <c r="A10" s="23"/>
      <c r="B10" s="24"/>
      <c r="C10" s="9" t="s">
        <v>24</v>
      </c>
      <c r="D10" s="4" t="s">
        <v>118</v>
      </c>
      <c r="E10" s="1" t="s">
        <v>11</v>
      </c>
      <c r="F10" s="2">
        <v>1</v>
      </c>
    </row>
    <row r="11" spans="1:9" ht="70" x14ac:dyDescent="0.35">
      <c r="A11" s="23"/>
      <c r="B11" s="24"/>
      <c r="C11" s="9" t="s">
        <v>119</v>
      </c>
      <c r="D11" s="4" t="s">
        <v>25</v>
      </c>
      <c r="E11" s="1" t="s">
        <v>11</v>
      </c>
      <c r="F11" s="2">
        <v>1</v>
      </c>
    </row>
    <row r="12" spans="1:9" ht="77.5" x14ac:dyDescent="0.35">
      <c r="A12" s="23"/>
      <c r="B12" s="24"/>
      <c r="C12" s="9" t="s">
        <v>120</v>
      </c>
      <c r="D12" s="4" t="s">
        <v>26</v>
      </c>
      <c r="E12" s="1" t="s">
        <v>11</v>
      </c>
      <c r="F12" s="2">
        <v>1</v>
      </c>
    </row>
    <row r="13" spans="1:9" x14ac:dyDescent="0.35">
      <c r="A13" s="23"/>
      <c r="B13" s="21"/>
      <c r="C13" s="9"/>
    </row>
    <row r="14" spans="1:9" ht="56" x14ac:dyDescent="0.35">
      <c r="A14" s="23"/>
      <c r="B14" s="24" t="s">
        <v>121</v>
      </c>
      <c r="C14" s="9" t="s">
        <v>27</v>
      </c>
      <c r="D14" s="4" t="s">
        <v>28</v>
      </c>
      <c r="E14" s="1" t="s">
        <v>11</v>
      </c>
      <c r="F14" s="2">
        <v>0</v>
      </c>
      <c r="G14" s="2">
        <f>SUM(F14:F25)</f>
        <v>8</v>
      </c>
      <c r="H14" s="5">
        <f>(G14*100)/13</f>
        <v>61.53846153846154</v>
      </c>
      <c r="I14" s="6"/>
    </row>
    <row r="15" spans="1:9" ht="84" x14ac:dyDescent="0.35">
      <c r="A15" s="23"/>
      <c r="B15" s="24"/>
      <c r="C15" s="9" t="s">
        <v>29</v>
      </c>
      <c r="D15" s="4" t="s">
        <v>30</v>
      </c>
      <c r="E15" s="1" t="s">
        <v>11</v>
      </c>
      <c r="F15" s="2">
        <v>1</v>
      </c>
    </row>
    <row r="16" spans="1:9" ht="46.5" x14ac:dyDescent="0.35">
      <c r="A16" s="23"/>
      <c r="B16" s="24"/>
      <c r="C16" s="9" t="s">
        <v>31</v>
      </c>
      <c r="D16" s="4" t="s">
        <v>32</v>
      </c>
      <c r="E16" s="1" t="s">
        <v>11</v>
      </c>
      <c r="F16" s="2">
        <v>0</v>
      </c>
    </row>
    <row r="17" spans="1:9" ht="70" x14ac:dyDescent="0.35">
      <c r="A17" s="23"/>
      <c r="B17" s="24"/>
      <c r="C17" s="9" t="s">
        <v>33</v>
      </c>
      <c r="D17" s="4" t="s">
        <v>34</v>
      </c>
      <c r="E17" s="1" t="s">
        <v>11</v>
      </c>
      <c r="F17" s="2">
        <v>1</v>
      </c>
    </row>
    <row r="18" spans="1:9" ht="93" x14ac:dyDescent="0.35">
      <c r="A18" s="23"/>
      <c r="B18" s="24"/>
      <c r="C18" s="9" t="s">
        <v>35</v>
      </c>
      <c r="D18" s="4" t="s">
        <v>36</v>
      </c>
      <c r="E18" s="1" t="s">
        <v>11</v>
      </c>
      <c r="F18" s="2">
        <v>1</v>
      </c>
    </row>
    <row r="19" spans="1:9" ht="93" x14ac:dyDescent="0.35">
      <c r="A19" s="23"/>
      <c r="B19" s="24"/>
      <c r="C19" s="9" t="s">
        <v>37</v>
      </c>
      <c r="D19" s="4" t="s">
        <v>38</v>
      </c>
      <c r="E19" s="1" t="s">
        <v>11</v>
      </c>
      <c r="F19" s="2">
        <v>1</v>
      </c>
    </row>
    <row r="20" spans="1:9" ht="31" x14ac:dyDescent="0.35">
      <c r="A20" s="23"/>
      <c r="B20" s="24"/>
      <c r="C20" s="9" t="s">
        <v>39</v>
      </c>
      <c r="D20" s="4" t="s">
        <v>40</v>
      </c>
      <c r="E20" s="1" t="s">
        <v>11</v>
      </c>
      <c r="F20" s="2">
        <v>1</v>
      </c>
    </row>
    <row r="21" spans="1:9" ht="42" x14ac:dyDescent="0.35">
      <c r="A21" s="23"/>
      <c r="B21" s="24"/>
      <c r="C21" s="9" t="s">
        <v>41</v>
      </c>
      <c r="D21" s="4" t="s">
        <v>42</v>
      </c>
      <c r="E21" s="1" t="s">
        <v>11</v>
      </c>
      <c r="F21" s="2">
        <v>1</v>
      </c>
    </row>
    <row r="22" spans="1:9" ht="56" x14ac:dyDescent="0.35">
      <c r="A22" s="23"/>
      <c r="B22" s="24"/>
      <c r="C22" s="9" t="s">
        <v>43</v>
      </c>
      <c r="D22" s="4" t="s">
        <v>44</v>
      </c>
      <c r="E22" s="1" t="s">
        <v>11</v>
      </c>
      <c r="F22" s="2">
        <v>0</v>
      </c>
    </row>
    <row r="23" spans="1:9" ht="56" x14ac:dyDescent="0.35">
      <c r="A23" s="23"/>
      <c r="B23" s="24"/>
      <c r="C23" s="9" t="s">
        <v>45</v>
      </c>
      <c r="D23" s="4" t="s">
        <v>46</v>
      </c>
      <c r="E23" s="1" t="s">
        <v>11</v>
      </c>
      <c r="F23" s="2">
        <v>0</v>
      </c>
    </row>
    <row r="24" spans="1:9" ht="98" x14ac:dyDescent="0.35">
      <c r="A24" s="23"/>
      <c r="B24" s="24"/>
      <c r="C24" s="9" t="s">
        <v>47</v>
      </c>
      <c r="D24" s="4" t="s">
        <v>48</v>
      </c>
      <c r="E24" s="1" t="s">
        <v>11</v>
      </c>
      <c r="F24" s="2">
        <v>1</v>
      </c>
    </row>
    <row r="25" spans="1:9" ht="93" x14ac:dyDescent="0.35">
      <c r="A25" s="23"/>
      <c r="B25" s="24"/>
      <c r="C25" s="9" t="s">
        <v>49</v>
      </c>
      <c r="D25" s="4" t="s">
        <v>122</v>
      </c>
      <c r="E25" s="1" t="s">
        <v>11</v>
      </c>
      <c r="F25" s="2">
        <v>1</v>
      </c>
    </row>
    <row r="26" spans="1:9" x14ac:dyDescent="0.35">
      <c r="A26" s="23"/>
      <c r="B26" s="21"/>
      <c r="C26" s="9"/>
    </row>
    <row r="27" spans="1:9" ht="56" x14ac:dyDescent="0.35">
      <c r="A27" s="23"/>
      <c r="B27" s="25" t="s">
        <v>123</v>
      </c>
      <c r="C27" s="9" t="s">
        <v>50</v>
      </c>
      <c r="D27" s="4" t="s">
        <v>51</v>
      </c>
      <c r="E27" s="1" t="s">
        <v>11</v>
      </c>
      <c r="F27" s="2">
        <v>1</v>
      </c>
      <c r="G27" s="2">
        <f>SUM(F27:F39)</f>
        <v>12</v>
      </c>
      <c r="H27" s="5">
        <f>(G27*100)/13</f>
        <v>92.307692307692307</v>
      </c>
      <c r="I27" s="6"/>
    </row>
    <row r="28" spans="1:9" ht="31" x14ac:dyDescent="0.35">
      <c r="A28" s="23"/>
      <c r="B28" s="25"/>
      <c r="C28" s="9" t="s">
        <v>52</v>
      </c>
      <c r="D28" s="4" t="s">
        <v>53</v>
      </c>
      <c r="E28" s="1" t="s">
        <v>11</v>
      </c>
      <c r="F28" s="2">
        <v>1</v>
      </c>
    </row>
    <row r="29" spans="1:9" ht="31" x14ac:dyDescent="0.35">
      <c r="A29" s="23"/>
      <c r="B29" s="25"/>
      <c r="C29" s="9" t="s">
        <v>54</v>
      </c>
      <c r="D29" s="4" t="s">
        <v>55</v>
      </c>
      <c r="E29" s="1" t="s">
        <v>11</v>
      </c>
      <c r="F29" s="2">
        <v>1</v>
      </c>
    </row>
    <row r="30" spans="1:9" ht="46.5" x14ac:dyDescent="0.35">
      <c r="A30" s="23"/>
      <c r="B30" s="25"/>
      <c r="C30" s="9" t="s">
        <v>56</v>
      </c>
      <c r="D30" s="4" t="s">
        <v>57</v>
      </c>
      <c r="E30" s="1" t="s">
        <v>11</v>
      </c>
      <c r="F30" s="2">
        <v>0</v>
      </c>
    </row>
    <row r="31" spans="1:9" ht="84" x14ac:dyDescent="0.35">
      <c r="A31" s="23"/>
      <c r="B31" s="25"/>
      <c r="C31" s="9" t="s">
        <v>58</v>
      </c>
      <c r="D31" s="4" t="s">
        <v>59</v>
      </c>
      <c r="E31" s="1" t="s">
        <v>11</v>
      </c>
      <c r="F31" s="2">
        <v>1</v>
      </c>
    </row>
    <row r="32" spans="1:9" ht="31" x14ac:dyDescent="0.35">
      <c r="A32" s="23"/>
      <c r="B32" s="25"/>
      <c r="C32" s="9" t="s">
        <v>60</v>
      </c>
      <c r="D32" s="4" t="s">
        <v>61</v>
      </c>
      <c r="E32" s="1" t="s">
        <v>11</v>
      </c>
      <c r="F32" s="2">
        <v>1</v>
      </c>
    </row>
    <row r="33" spans="1:9" ht="46.5" x14ac:dyDescent="0.35">
      <c r="A33" s="23"/>
      <c r="B33" s="25"/>
      <c r="C33" s="9" t="s">
        <v>62</v>
      </c>
      <c r="D33" s="4" t="s">
        <v>63</v>
      </c>
      <c r="E33" s="1" t="s">
        <v>11</v>
      </c>
      <c r="F33" s="2">
        <v>1</v>
      </c>
    </row>
    <row r="34" spans="1:9" ht="62" x14ac:dyDescent="0.35">
      <c r="A34" s="23"/>
      <c r="B34" s="25"/>
      <c r="C34" s="9" t="s">
        <v>64</v>
      </c>
      <c r="D34" s="4" t="s">
        <v>65</v>
      </c>
      <c r="E34" s="1" t="s">
        <v>11</v>
      </c>
      <c r="F34" s="2">
        <v>1</v>
      </c>
    </row>
    <row r="35" spans="1:9" ht="31" x14ac:dyDescent="0.35">
      <c r="A35" s="23"/>
      <c r="B35" s="25"/>
      <c r="C35" s="9" t="s">
        <v>66</v>
      </c>
      <c r="D35" s="4" t="s">
        <v>67</v>
      </c>
      <c r="E35" s="1" t="s">
        <v>11</v>
      </c>
      <c r="F35" s="2">
        <v>1</v>
      </c>
    </row>
    <row r="36" spans="1:9" ht="31" x14ac:dyDescent="0.35">
      <c r="A36" s="23"/>
      <c r="B36" s="25"/>
      <c r="C36" s="9" t="s">
        <v>68</v>
      </c>
      <c r="D36" s="4" t="s">
        <v>67</v>
      </c>
      <c r="E36" s="1" t="s">
        <v>11</v>
      </c>
      <c r="F36" s="2">
        <v>1</v>
      </c>
    </row>
    <row r="37" spans="1:9" ht="46.5" x14ac:dyDescent="0.35">
      <c r="A37" s="23"/>
      <c r="B37" s="25"/>
      <c r="C37" s="9" t="s">
        <v>69</v>
      </c>
      <c r="D37" s="4" t="s">
        <v>65</v>
      </c>
      <c r="E37" s="1" t="s">
        <v>11</v>
      </c>
      <c r="F37" s="2">
        <v>1</v>
      </c>
    </row>
    <row r="38" spans="1:9" ht="77.5" x14ac:dyDescent="0.35">
      <c r="A38" s="23"/>
      <c r="B38" s="25"/>
      <c r="C38" s="9" t="s">
        <v>70</v>
      </c>
      <c r="D38" s="4" t="s">
        <v>71</v>
      </c>
      <c r="E38" s="1" t="s">
        <v>11</v>
      </c>
      <c r="F38" s="2">
        <v>1</v>
      </c>
    </row>
    <row r="39" spans="1:9" ht="93" x14ac:dyDescent="0.35">
      <c r="A39" s="23"/>
      <c r="B39" s="25"/>
      <c r="C39" s="9" t="s">
        <v>124</v>
      </c>
      <c r="D39" s="4" t="s">
        <v>65</v>
      </c>
      <c r="E39" s="1" t="s">
        <v>11</v>
      </c>
      <c r="F39" s="2">
        <v>1</v>
      </c>
    </row>
    <row r="40" spans="1:9" x14ac:dyDescent="0.35">
      <c r="A40" s="23"/>
      <c r="B40" s="22"/>
      <c r="C40" s="9"/>
    </row>
    <row r="41" spans="1:9" ht="42" x14ac:dyDescent="0.35">
      <c r="A41" s="23"/>
      <c r="B41" s="25" t="s">
        <v>125</v>
      </c>
      <c r="C41" s="9" t="s">
        <v>72</v>
      </c>
      <c r="D41" s="4" t="s">
        <v>73</v>
      </c>
      <c r="E41" s="1" t="s">
        <v>11</v>
      </c>
      <c r="F41" s="2">
        <v>1</v>
      </c>
      <c r="G41" s="2">
        <f>SUM(F41:F45)</f>
        <v>4</v>
      </c>
      <c r="H41" s="5">
        <f>(G41*100)/5</f>
        <v>80</v>
      </c>
      <c r="I41" s="6"/>
    </row>
    <row r="42" spans="1:9" ht="62" x14ac:dyDescent="0.35">
      <c r="A42" s="23"/>
      <c r="B42" s="25"/>
      <c r="C42" s="9" t="s">
        <v>136</v>
      </c>
      <c r="D42" s="4" t="s">
        <v>65</v>
      </c>
      <c r="E42" s="1" t="s">
        <v>11</v>
      </c>
      <c r="F42" s="2">
        <v>1</v>
      </c>
    </row>
    <row r="43" spans="1:9" ht="31" x14ac:dyDescent="0.35">
      <c r="A43" s="23"/>
      <c r="B43" s="25"/>
      <c r="C43" s="9" t="s">
        <v>135</v>
      </c>
      <c r="D43" s="4" t="s">
        <v>74</v>
      </c>
      <c r="E43" s="1" t="s">
        <v>11</v>
      </c>
      <c r="F43" s="2">
        <v>1</v>
      </c>
    </row>
    <row r="44" spans="1:9" ht="56" x14ac:dyDescent="0.35">
      <c r="A44" s="23"/>
      <c r="B44" s="25"/>
      <c r="C44" s="9" t="s">
        <v>75</v>
      </c>
      <c r="D44" s="4" t="s">
        <v>76</v>
      </c>
      <c r="E44" s="1" t="s">
        <v>11</v>
      </c>
      <c r="F44" s="2">
        <v>0</v>
      </c>
    </row>
    <row r="45" spans="1:9" ht="31" x14ac:dyDescent="0.35">
      <c r="A45" s="23"/>
      <c r="B45" s="25"/>
      <c r="C45" s="9" t="s">
        <v>77</v>
      </c>
      <c r="D45" s="4" t="s">
        <v>65</v>
      </c>
      <c r="E45" s="1" t="s">
        <v>11</v>
      </c>
      <c r="F45" s="2">
        <v>1</v>
      </c>
    </row>
    <row r="46" spans="1:9" x14ac:dyDescent="0.35">
      <c r="A46" s="23"/>
      <c r="B46" s="22"/>
      <c r="C46" s="9"/>
    </row>
    <row r="47" spans="1:9" ht="56.5" customHeight="1" x14ac:dyDescent="0.35">
      <c r="A47" s="23"/>
      <c r="B47" s="25" t="s">
        <v>126</v>
      </c>
      <c r="C47" s="9" t="s">
        <v>78</v>
      </c>
      <c r="D47" s="4" t="s">
        <v>79</v>
      </c>
      <c r="E47" s="1" t="s">
        <v>11</v>
      </c>
      <c r="F47" s="2">
        <v>1</v>
      </c>
      <c r="G47" s="2">
        <f>SUM(F47:F52)</f>
        <v>4</v>
      </c>
      <c r="H47" s="5">
        <f>(G47*100)/6</f>
        <v>66.666666666666671</v>
      </c>
      <c r="I47" s="6"/>
    </row>
    <row r="48" spans="1:9" ht="42" x14ac:dyDescent="0.35">
      <c r="A48" s="23"/>
      <c r="B48" s="25"/>
      <c r="C48" s="9" t="s">
        <v>80</v>
      </c>
      <c r="D48" s="4" t="s">
        <v>81</v>
      </c>
      <c r="E48" s="1" t="s">
        <v>11</v>
      </c>
      <c r="F48" s="2">
        <v>1</v>
      </c>
    </row>
    <row r="49" spans="1:9" ht="56" x14ac:dyDescent="0.35">
      <c r="A49" s="23"/>
      <c r="B49" s="25"/>
      <c r="C49" s="9" t="s">
        <v>82</v>
      </c>
      <c r="D49" s="4" t="s">
        <v>83</v>
      </c>
      <c r="E49" s="1" t="s">
        <v>11</v>
      </c>
      <c r="F49" s="2">
        <v>0</v>
      </c>
    </row>
    <row r="50" spans="1:9" ht="70" x14ac:dyDescent="0.35">
      <c r="A50" s="23"/>
      <c r="B50" s="25"/>
      <c r="C50" s="9" t="s">
        <v>84</v>
      </c>
      <c r="D50" s="4" t="s">
        <v>85</v>
      </c>
      <c r="E50" s="1" t="s">
        <v>11</v>
      </c>
      <c r="F50" s="2">
        <v>1</v>
      </c>
    </row>
    <row r="51" spans="1:9" ht="98" x14ac:dyDescent="0.35">
      <c r="A51" s="23"/>
      <c r="B51" s="25"/>
      <c r="C51" s="9" t="s">
        <v>127</v>
      </c>
      <c r="D51" s="4" t="s">
        <v>86</v>
      </c>
      <c r="E51" s="1" t="s">
        <v>11</v>
      </c>
      <c r="F51" s="2">
        <v>1</v>
      </c>
    </row>
    <row r="52" spans="1:9" ht="84" x14ac:dyDescent="0.35">
      <c r="A52" s="23"/>
      <c r="B52" s="25"/>
      <c r="C52" s="9" t="s">
        <v>87</v>
      </c>
      <c r="D52" s="4" t="s">
        <v>88</v>
      </c>
      <c r="E52" s="1" t="s">
        <v>11</v>
      </c>
      <c r="F52" s="2">
        <v>0</v>
      </c>
    </row>
    <row r="53" spans="1:9" x14ac:dyDescent="0.35">
      <c r="A53" s="23"/>
      <c r="B53" s="18"/>
      <c r="C53" s="9"/>
    </row>
    <row r="54" spans="1:9" ht="98.5" customHeight="1" x14ac:dyDescent="0.35">
      <c r="A54" s="23"/>
      <c r="B54" s="25" t="s">
        <v>128</v>
      </c>
      <c r="C54" s="9" t="s">
        <v>89</v>
      </c>
      <c r="D54" s="4" t="s">
        <v>88</v>
      </c>
      <c r="E54" s="1" t="s">
        <v>11</v>
      </c>
      <c r="F54" s="2">
        <v>1</v>
      </c>
      <c r="G54" s="2">
        <f>SUM(F54:F55)</f>
        <v>1</v>
      </c>
      <c r="H54" s="5">
        <f>(G54*100)/2</f>
        <v>50</v>
      </c>
      <c r="I54" s="6"/>
    </row>
    <row r="55" spans="1:9" ht="84" x14ac:dyDescent="0.35">
      <c r="A55" s="23"/>
      <c r="B55" s="25"/>
      <c r="C55" s="9" t="s">
        <v>90</v>
      </c>
      <c r="D55" s="4" t="s">
        <v>91</v>
      </c>
      <c r="E55" s="1" t="s">
        <v>11</v>
      </c>
      <c r="F55" s="2">
        <v>0</v>
      </c>
    </row>
    <row r="56" spans="1:9" ht="42" x14ac:dyDescent="0.35">
      <c r="A56" s="26" t="s">
        <v>92</v>
      </c>
      <c r="B56" s="25" t="s">
        <v>133</v>
      </c>
      <c r="C56" s="9" t="s">
        <v>93</v>
      </c>
      <c r="D56" s="4" t="s">
        <v>94</v>
      </c>
      <c r="E56" s="1" t="s">
        <v>11</v>
      </c>
      <c r="F56" s="2">
        <v>1</v>
      </c>
      <c r="G56" s="2">
        <f>SUM(F56:F59)</f>
        <v>4</v>
      </c>
      <c r="H56" s="5">
        <f>(G56*100)/4</f>
        <v>100</v>
      </c>
      <c r="I56" s="6"/>
    </row>
    <row r="57" spans="1:9" ht="70" x14ac:dyDescent="0.35">
      <c r="A57" s="26"/>
      <c r="B57" s="25"/>
      <c r="C57" s="9" t="s">
        <v>129</v>
      </c>
      <c r="D57" s="4" t="s">
        <v>95</v>
      </c>
      <c r="E57" s="1" t="s">
        <v>11</v>
      </c>
      <c r="F57" s="2">
        <v>1</v>
      </c>
    </row>
    <row r="58" spans="1:9" ht="56" x14ac:dyDescent="0.35">
      <c r="A58" s="26"/>
      <c r="B58" s="25"/>
      <c r="C58" s="9" t="s">
        <v>96</v>
      </c>
      <c r="D58" s="4" t="s">
        <v>97</v>
      </c>
      <c r="E58" s="1" t="s">
        <v>11</v>
      </c>
      <c r="F58" s="2">
        <v>1</v>
      </c>
    </row>
    <row r="59" spans="1:9" ht="84" x14ac:dyDescent="0.35">
      <c r="A59" s="26"/>
      <c r="B59" s="25"/>
      <c r="C59" s="9" t="s">
        <v>98</v>
      </c>
      <c r="D59" s="4" t="s">
        <v>99</v>
      </c>
      <c r="E59" s="1" t="s">
        <v>11</v>
      </c>
      <c r="F59" s="2">
        <v>1</v>
      </c>
    </row>
    <row r="60" spans="1:9" ht="66" customHeight="1" x14ac:dyDescent="0.35">
      <c r="A60" s="27" t="s">
        <v>100</v>
      </c>
      <c r="B60" s="24" t="s">
        <v>134</v>
      </c>
      <c r="C60" s="9" t="s">
        <v>101</v>
      </c>
      <c r="D60" s="4" t="s">
        <v>102</v>
      </c>
      <c r="E60" s="1" t="s">
        <v>11</v>
      </c>
      <c r="F60" s="2">
        <v>1</v>
      </c>
      <c r="G60" s="2">
        <f>SUM(F60:F66)</f>
        <v>7</v>
      </c>
      <c r="H60" s="5">
        <f>(G60*100)/7</f>
        <v>100</v>
      </c>
      <c r="I60" s="6"/>
    </row>
    <row r="61" spans="1:9" ht="70" x14ac:dyDescent="0.35">
      <c r="A61" s="27"/>
      <c r="B61" s="24"/>
      <c r="C61" s="9" t="s">
        <v>103</v>
      </c>
      <c r="D61" s="4" t="s">
        <v>104</v>
      </c>
      <c r="E61" s="1" t="s">
        <v>11</v>
      </c>
      <c r="F61" s="2">
        <v>1</v>
      </c>
    </row>
    <row r="62" spans="1:9" ht="70" x14ac:dyDescent="0.35">
      <c r="A62" s="27"/>
      <c r="B62" s="24"/>
      <c r="C62" s="9" t="s">
        <v>105</v>
      </c>
      <c r="D62" s="4" t="s">
        <v>106</v>
      </c>
      <c r="E62" s="1" t="s">
        <v>11</v>
      </c>
      <c r="F62" s="2">
        <v>1</v>
      </c>
    </row>
    <row r="63" spans="1:9" ht="31" x14ac:dyDescent="0.35">
      <c r="A63" s="27"/>
      <c r="B63" s="24"/>
      <c r="C63" s="9" t="s">
        <v>107</v>
      </c>
      <c r="D63" s="4" t="s">
        <v>108</v>
      </c>
      <c r="E63" s="1" t="s">
        <v>11</v>
      </c>
      <c r="F63" s="2">
        <v>1</v>
      </c>
    </row>
    <row r="64" spans="1:9" ht="70" x14ac:dyDescent="0.35">
      <c r="A64" s="27"/>
      <c r="B64" s="24"/>
      <c r="C64" s="9" t="s">
        <v>130</v>
      </c>
      <c r="D64" s="4" t="s">
        <v>109</v>
      </c>
      <c r="E64" s="1" t="s">
        <v>11</v>
      </c>
      <c r="F64" s="2">
        <v>1</v>
      </c>
    </row>
    <row r="65" spans="1:9" ht="62" x14ac:dyDescent="0.35">
      <c r="A65" s="27"/>
      <c r="B65" s="24"/>
      <c r="C65" s="9" t="s">
        <v>131</v>
      </c>
      <c r="D65" s="4" t="s">
        <v>102</v>
      </c>
      <c r="E65" s="1" t="s">
        <v>11</v>
      </c>
      <c r="F65" s="2">
        <v>1</v>
      </c>
    </row>
    <row r="66" spans="1:9" ht="77.5" x14ac:dyDescent="0.35">
      <c r="A66" s="27"/>
      <c r="B66" s="24"/>
      <c r="C66" s="9" t="s">
        <v>132</v>
      </c>
      <c r="D66" s="4" t="s">
        <v>110</v>
      </c>
      <c r="E66" s="1" t="s">
        <v>11</v>
      </c>
      <c r="F66" s="2">
        <v>1</v>
      </c>
    </row>
    <row r="67" spans="1:9" x14ac:dyDescent="0.35">
      <c r="F67" s="2">
        <f>SUM(F2:F66)</f>
        <v>50</v>
      </c>
    </row>
    <row r="70" spans="1:9" ht="15.5" x14ac:dyDescent="0.35">
      <c r="D70" s="10"/>
      <c r="E70" s="10"/>
      <c r="F70" s="11"/>
      <c r="G70" s="11"/>
      <c r="H70" s="11" t="s">
        <v>111</v>
      </c>
      <c r="I70" s="12">
        <f>F67</f>
        <v>50</v>
      </c>
    </row>
    <row r="71" spans="1:9" ht="26" x14ac:dyDescent="0.35">
      <c r="D71" s="10"/>
      <c r="E71" s="10"/>
      <c r="F71" s="11"/>
      <c r="G71" s="11"/>
      <c r="H71" s="13" t="s">
        <v>112</v>
      </c>
      <c r="I71" s="14">
        <f>(I70*100)/60</f>
        <v>83.333333333333329</v>
      </c>
    </row>
    <row r="72" spans="1:9" ht="30" x14ac:dyDescent="0.35">
      <c r="D72" s="15" t="s">
        <v>113</v>
      </c>
      <c r="E72" s="28" t="str">
        <f>IF(I71&lt;=49,"ocena negatywna",IF(I71&lt;=69,"ocena dobra",IF(I71&lt;=84,"ocena bardzo dobra",IF(I71&lt;=100,"ocena wyróżniająca"))))</f>
        <v>ocena bardzo dobra</v>
      </c>
      <c r="F72" s="28"/>
      <c r="G72" s="28"/>
      <c r="H72" s="28"/>
      <c r="I72" s="16"/>
    </row>
    <row r="74" spans="1:9" ht="31" x14ac:dyDescent="0.35">
      <c r="C74" s="17" t="s">
        <v>114</v>
      </c>
    </row>
    <row r="75" spans="1:9" ht="31" x14ac:dyDescent="0.35">
      <c r="C75" s="17" t="s">
        <v>137</v>
      </c>
    </row>
    <row r="76" spans="1:9" ht="31" x14ac:dyDescent="0.35">
      <c r="C76" s="17" t="s">
        <v>138</v>
      </c>
    </row>
    <row r="77" spans="1:9" x14ac:dyDescent="0.35">
      <c r="C77" s="17" t="s">
        <v>139</v>
      </c>
    </row>
    <row r="78" spans="1:9" x14ac:dyDescent="0.35">
      <c r="C78" s="17" t="s">
        <v>140</v>
      </c>
    </row>
  </sheetData>
  <mergeCells count="12">
    <mergeCell ref="A56:A59"/>
    <mergeCell ref="B56:B59"/>
    <mergeCell ref="A60:A66"/>
    <mergeCell ref="B60:B66"/>
    <mergeCell ref="E72:H72"/>
    <mergeCell ref="A2:A55"/>
    <mergeCell ref="B2:B12"/>
    <mergeCell ref="B14:B25"/>
    <mergeCell ref="B27:B39"/>
    <mergeCell ref="B41:B45"/>
    <mergeCell ref="B47:B52"/>
    <mergeCell ref="B54:B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 analizy</vt:lpstr>
      <vt:lpstr>Przykład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Czarek</dc:creator>
  <cp:lastModifiedBy>CzarekL</cp:lastModifiedBy>
  <dcterms:created xsi:type="dcterms:W3CDTF">2019-12-05T21:18:43Z</dcterms:created>
  <dcterms:modified xsi:type="dcterms:W3CDTF">2020-03-19T16:15:43Z</dcterms:modified>
</cp:coreProperties>
</file>